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31" windowWidth="10845" windowHeight="9975" tabRatio="812" activeTab="1"/>
  </bookViews>
  <sheets>
    <sheet name="Bank rec up to Feb 2018" sheetId="1" r:id="rId1"/>
    <sheet name="Payment Shee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<sst xmlns="http://schemas.openxmlformats.org/spreadsheetml/2006/main" count="120" uniqueCount="104">
  <si>
    <t>£</t>
  </si>
  <si>
    <t>(must equal balance on bank accounts less any unpresented cheques)</t>
  </si>
  <si>
    <t>Wages</t>
  </si>
  <si>
    <t>Less unpresented cheques</t>
  </si>
  <si>
    <t>March Invoices</t>
  </si>
  <si>
    <t>WIGTON TOWN COUNCIL MEETING - FINANCIAL OFFICER'S REPORT</t>
  </si>
  <si>
    <t>PAYEE</t>
  </si>
  <si>
    <t>BUDGET HEADING</t>
  </si>
  <si>
    <t>AMOUNT</t>
  </si>
  <si>
    <t>Cheque signatories</t>
  </si>
  <si>
    <t>Approved - Minute No:</t>
  </si>
  <si>
    <t xml:space="preserve">I present to Full Council for approval the following accounts for payment </t>
  </si>
  <si>
    <t xml:space="preserve">ACCOUNTS FOR PAYMENT   </t>
  </si>
  <si>
    <t>TICKET NO.</t>
  </si>
  <si>
    <t>CHQ NO</t>
  </si>
  <si>
    <t xml:space="preserve">Payments </t>
  </si>
  <si>
    <t>HMRC - NI &amp; PAYE</t>
  </si>
  <si>
    <t>CCC - PENSION</t>
  </si>
  <si>
    <t>Saundersons</t>
  </si>
  <si>
    <t>Travis Perkins</t>
  </si>
  <si>
    <t>Community Account(54007929)</t>
  </si>
  <si>
    <t>Friends Account(54008032)</t>
  </si>
  <si>
    <t>Festivals (54008081)</t>
  </si>
  <si>
    <t>Business Money Manager(54007978)</t>
  </si>
  <si>
    <t>E Saver Account (54008118)</t>
  </si>
  <si>
    <t>Outstanding</t>
  </si>
  <si>
    <t>Machinery</t>
  </si>
  <si>
    <t>Cashbook balance brought forward as at 1st April 2017</t>
  </si>
  <si>
    <t>Unpresented chqs as at 31st March 2017</t>
  </si>
  <si>
    <t>Office</t>
  </si>
  <si>
    <t>Wigton Tool Hire</t>
  </si>
  <si>
    <t xml:space="preserve">Total </t>
  </si>
  <si>
    <t>NLS</t>
  </si>
  <si>
    <t>S Farish (Mobiles)</t>
  </si>
  <si>
    <t>Eon</t>
  </si>
  <si>
    <t>Station yard</t>
  </si>
  <si>
    <t>barton Laws</t>
  </si>
  <si>
    <t>BT</t>
  </si>
  <si>
    <t>office</t>
  </si>
  <si>
    <t>Arco</t>
  </si>
  <si>
    <t>Aspatria Skip Hire</t>
  </si>
  <si>
    <t>Festivals</t>
  </si>
  <si>
    <t>Fletcher Contract Cleaning</t>
  </si>
  <si>
    <t>Station Yard</t>
  </si>
  <si>
    <t>Richard Miller</t>
  </si>
  <si>
    <t>Barton Laws</t>
  </si>
  <si>
    <t xml:space="preserve">BANK RECONCILLIATION UPTO END OF FEBRUARY 2018 </t>
  </si>
  <si>
    <t>ADD: Receipts to 28th February 2018</t>
  </si>
  <si>
    <t>LESS:  Payments to 28th February 2018</t>
  </si>
  <si>
    <t>Closing balance per cash book as at 28th February 2018</t>
  </si>
  <si>
    <t>Balance per bank statements as at 28th February 2018</t>
  </si>
  <si>
    <t>Feb Wages</t>
  </si>
  <si>
    <t>Feb Invoices</t>
  </si>
  <si>
    <t>14th March 2018</t>
  </si>
  <si>
    <t>WTC344</t>
  </si>
  <si>
    <t>WTC345</t>
  </si>
  <si>
    <t>WTC346</t>
  </si>
  <si>
    <t>wages</t>
  </si>
  <si>
    <t>WTC347</t>
  </si>
  <si>
    <t>WTC348</t>
  </si>
  <si>
    <t>WTC349</t>
  </si>
  <si>
    <t>WTC350</t>
  </si>
  <si>
    <t>Mrs M Armstrong</t>
  </si>
  <si>
    <t>WTC351</t>
  </si>
  <si>
    <t>Abbey Electrical</t>
  </si>
  <si>
    <t>WTC352</t>
  </si>
  <si>
    <t>WTC353</t>
  </si>
  <si>
    <t>ACP Computing</t>
  </si>
  <si>
    <t>WTC354</t>
  </si>
  <si>
    <t>WTC355</t>
  </si>
  <si>
    <t>EON</t>
  </si>
  <si>
    <t>WTC356</t>
  </si>
  <si>
    <t>W Ferguson Ltd</t>
  </si>
  <si>
    <t>WTC357</t>
  </si>
  <si>
    <t>fuel</t>
  </si>
  <si>
    <t>WTC358</t>
  </si>
  <si>
    <t>H&amp; S</t>
  </si>
  <si>
    <t>Mrs L Little</t>
  </si>
  <si>
    <t>WTC359</t>
  </si>
  <si>
    <t>J M Tree Services</t>
  </si>
  <si>
    <t>WTC360</t>
  </si>
  <si>
    <t>Speet Gill</t>
  </si>
  <si>
    <t>WTC361</t>
  </si>
  <si>
    <t>WTC362</t>
  </si>
  <si>
    <t>public toilets</t>
  </si>
  <si>
    <t>Rickerby Ltd</t>
  </si>
  <si>
    <t>WTC363</t>
  </si>
  <si>
    <t>WTC364</t>
  </si>
  <si>
    <t>Barton Laws/town tubs</t>
  </si>
  <si>
    <t>Steves Paints Ltd</t>
  </si>
  <si>
    <t>WTC365</t>
  </si>
  <si>
    <t>Misc</t>
  </si>
  <si>
    <t>WTC366</t>
  </si>
  <si>
    <t>Various(st marys, barton laws, )</t>
  </si>
  <si>
    <t>Tynedale farm services</t>
  </si>
  <si>
    <t>WTC367</t>
  </si>
  <si>
    <t>allotments</t>
  </si>
  <si>
    <t>WTC368</t>
  </si>
  <si>
    <t>public seats, barton laws</t>
  </si>
  <si>
    <t xml:space="preserve">WM Plant </t>
  </si>
  <si>
    <t>WTC369</t>
  </si>
  <si>
    <t>machinery</t>
  </si>
  <si>
    <t xml:space="preserve"> </t>
  </si>
  <si>
    <t>Date 14th March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</si>
</sst>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[$-809]dd\ mmmm\ yyyy"/>
    <numFmt numFmtId="176" formatCode="0.0"/>
    <numFmt numFmtId="177" formatCode="_-[$£-809]* #,##0.00_-;\-[$£-809]* #,##0.00_-;_-[$£-809]* &quot;-&quot;??_-;_-@_-"/>
    <numFmt numFmtId="178" formatCode="[$-409]dddd\,\ mmmm\ d\,\ yyyy"/>
    <numFmt numFmtId="179" formatCode="[$-409]h:mm:ss\ AM/PM"/>
    <numFmt numFmtId="180" formatCode="[$-F800]dddd\,\ mmmm\ dd\,\ yy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2" fontId="4" fillId="0" borderId="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10" fillId="0" borderId="11" xfId="0" applyNumberFormat="1" applyFont="1" applyBorder="1" applyAlignment="1">
      <alignment/>
    </xf>
    <xf numFmtId="177" fontId="9" fillId="0" borderId="13" xfId="0" applyNumberFormat="1" applyFont="1" applyBorder="1" applyAlignment="1">
      <alignment/>
    </xf>
    <xf numFmtId="177" fontId="9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2" fontId="8" fillId="0" borderId="11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right"/>
    </xf>
    <xf numFmtId="177" fontId="11" fillId="0" borderId="13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>
      <alignment horizontal="center" vertical="center"/>
    </xf>
    <xf numFmtId="17" fontId="11" fillId="0" borderId="0" xfId="0" applyNumberFormat="1" applyFont="1" applyAlignment="1" quotePrefix="1">
      <alignment horizontal="center"/>
    </xf>
    <xf numFmtId="2" fontId="13" fillId="0" borderId="0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2" fontId="10" fillId="0" borderId="15" xfId="0" applyNumberFormat="1" applyFont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50" fillId="0" borderId="15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1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2" fontId="14" fillId="0" borderId="11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3" fillId="0" borderId="0" xfId="0" applyNumberFormat="1" applyFont="1" applyBorder="1" applyAlignment="1">
      <alignment vertical="center"/>
    </xf>
    <xf numFmtId="2" fontId="13" fillId="0" borderId="0" xfId="0" applyNumberFormat="1" applyFont="1" applyBorder="1" applyAlignment="1">
      <alignment horizontal="right" vertical="center" wrapText="1"/>
    </xf>
    <xf numFmtId="2" fontId="15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book%202017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Payment Summary"/>
      <sheetName val="Wages "/>
      <sheetName val="Wages Summary"/>
      <sheetName val="Receipts "/>
      <sheetName val="Receipts Summary"/>
      <sheetName val="bank rec upto 30 April"/>
      <sheetName val="bank rec upto 31 May"/>
      <sheetName val="bank rec upto 30 June"/>
      <sheetName val="bank rec upto 31 July"/>
      <sheetName val="bank rec up to 31 Aug"/>
      <sheetName val="bank rec up to 30 Sept"/>
      <sheetName val="bank rec up to 31 Oct"/>
      <sheetName val="bank rec up to 30 Nov"/>
      <sheetName val="bank rec up to 31 Dec"/>
      <sheetName val="bank rec up to 31 Jan"/>
      <sheetName val="bank rec up to 28 Feb"/>
      <sheetName val="bank rec up to 31 March"/>
      <sheetName val="Payment Sheet"/>
    </sheetNames>
    <sheetDataSet>
      <sheetData sheetId="0">
        <row r="570">
          <cell r="G570">
            <v>338272.83</v>
          </cell>
        </row>
      </sheetData>
      <sheetData sheetId="4">
        <row r="394">
          <cell r="R394">
            <v>339528.50999999995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A36" sqref="A35:A36"/>
    </sheetView>
  </sheetViews>
  <sheetFormatPr defaultColWidth="9.140625" defaultRowHeight="12.75"/>
  <cols>
    <col min="1" max="1" width="61.140625" style="0" bestFit="1" customWidth="1"/>
    <col min="3" max="3" width="18.140625" style="0" customWidth="1"/>
    <col min="4" max="4" width="10.140625" style="0" customWidth="1"/>
    <col min="5" max="5" width="14.00390625" style="0" bestFit="1" customWidth="1"/>
    <col min="6" max="6" width="14.140625" style="0" customWidth="1"/>
  </cols>
  <sheetData>
    <row r="1" spans="1:6" ht="15.75" thickBot="1">
      <c r="A1" s="61" t="s">
        <v>46</v>
      </c>
      <c r="B1" s="62"/>
      <c r="C1" s="62"/>
      <c r="D1" s="62"/>
      <c r="E1" s="62"/>
      <c r="F1" s="63"/>
    </row>
    <row r="2" spans="1:6" ht="12.75">
      <c r="A2" s="27" t="s">
        <v>27</v>
      </c>
      <c r="B2" s="28"/>
      <c r="C2" s="29" t="s">
        <v>0</v>
      </c>
      <c r="D2" s="28"/>
      <c r="E2" s="36"/>
      <c r="F2" s="28"/>
    </row>
    <row r="3" spans="1:6" ht="12.75">
      <c r="A3" s="13"/>
      <c r="B3" s="13"/>
      <c r="C3" s="13"/>
      <c r="D3" s="13"/>
      <c r="E3" s="37"/>
      <c r="F3" s="13"/>
    </row>
    <row r="4" spans="1:6" ht="14.25">
      <c r="A4" s="13" t="s">
        <v>20</v>
      </c>
      <c r="B4" s="13"/>
      <c r="C4" s="23">
        <v>29671.11</v>
      </c>
      <c r="D4" s="13"/>
      <c r="E4" s="37"/>
      <c r="F4" s="13"/>
    </row>
    <row r="5" spans="1:6" ht="14.25">
      <c r="A5" s="14" t="s">
        <v>23</v>
      </c>
      <c r="B5" s="13"/>
      <c r="C5" s="23">
        <v>82373.73</v>
      </c>
      <c r="D5" s="13"/>
      <c r="E5" s="37"/>
      <c r="F5" s="13"/>
    </row>
    <row r="6" spans="1:6" ht="14.25">
      <c r="A6" s="13" t="s">
        <v>21</v>
      </c>
      <c r="B6" s="13"/>
      <c r="C6" s="23">
        <v>3706.54</v>
      </c>
      <c r="D6" s="13"/>
      <c r="E6" s="37"/>
      <c r="F6" s="13"/>
    </row>
    <row r="7" spans="1:6" ht="14.25">
      <c r="A7" s="13" t="s">
        <v>22</v>
      </c>
      <c r="B7" s="13"/>
      <c r="C7" s="23">
        <v>3541.78</v>
      </c>
      <c r="D7" s="13"/>
      <c r="E7" s="37"/>
      <c r="F7" s="13"/>
    </row>
    <row r="8" spans="1:6" ht="14.25">
      <c r="A8" s="13" t="s">
        <v>24</v>
      </c>
      <c r="B8" s="13"/>
      <c r="C8" s="23">
        <v>102144</v>
      </c>
      <c r="D8" s="13"/>
      <c r="E8" s="37"/>
      <c r="F8" s="13"/>
    </row>
    <row r="9" spans="1:6" ht="14.25">
      <c r="A9" s="13"/>
      <c r="B9" s="13"/>
      <c r="C9" s="24">
        <f>SUM(C4:C8)</f>
        <v>221437.15999999997</v>
      </c>
      <c r="D9" s="13"/>
      <c r="E9" s="37"/>
      <c r="F9" s="13"/>
    </row>
    <row r="10" spans="1:6" ht="25.5">
      <c r="A10" s="14" t="s">
        <v>28</v>
      </c>
      <c r="B10" s="13"/>
      <c r="C10" s="23">
        <v>35063.229999999996</v>
      </c>
      <c r="D10" s="22" t="s">
        <v>4</v>
      </c>
      <c r="E10" s="37"/>
      <c r="F10" s="13"/>
    </row>
    <row r="11" spans="1:6" ht="15.75" thickBot="1">
      <c r="A11" s="13"/>
      <c r="B11" s="13"/>
      <c r="C11" s="21">
        <f>SUM(C9-C10)</f>
        <v>186373.93</v>
      </c>
      <c r="D11" s="13"/>
      <c r="E11" s="37"/>
      <c r="F11" s="13"/>
    </row>
    <row r="12" spans="1:6" ht="12.75">
      <c r="A12" s="13"/>
      <c r="B12" s="13"/>
      <c r="C12" s="17"/>
      <c r="D12" s="13"/>
      <c r="E12" s="37"/>
      <c r="F12" s="13"/>
    </row>
    <row r="13" spans="1:6" ht="15">
      <c r="A13" s="14" t="s">
        <v>47</v>
      </c>
      <c r="B13" s="13"/>
      <c r="C13" s="25">
        <f>SUM('[1]Receipts '!R394)</f>
        <v>339528.50999999995</v>
      </c>
      <c r="D13" s="19"/>
      <c r="E13" s="38"/>
      <c r="F13" s="13"/>
    </row>
    <row r="14" spans="1:6" ht="12.75">
      <c r="A14" s="14"/>
      <c r="B14" s="13"/>
      <c r="C14" s="18"/>
      <c r="D14" s="13"/>
      <c r="E14" s="37"/>
      <c r="F14" s="13"/>
    </row>
    <row r="15" spans="1:6" ht="14.25">
      <c r="A15" s="14" t="s">
        <v>48</v>
      </c>
      <c r="B15" s="13"/>
      <c r="C15" s="25">
        <f>SUM('[1]Payments'!G570)</f>
        <v>338272.83</v>
      </c>
      <c r="D15" s="13"/>
      <c r="E15" s="37"/>
      <c r="F15" s="13"/>
    </row>
    <row r="16" spans="1:6" ht="12.75">
      <c r="A16" s="13"/>
      <c r="B16" s="13"/>
      <c r="C16" s="13"/>
      <c r="D16" s="13"/>
      <c r="E16" s="37"/>
      <c r="F16" s="13"/>
    </row>
    <row r="17" spans="1:6" ht="15.75" thickBot="1">
      <c r="A17" s="12" t="s">
        <v>49</v>
      </c>
      <c r="B17" s="13"/>
      <c r="C17" s="20">
        <f>SUM(C11+C13-C15)</f>
        <v>187629.60999999993</v>
      </c>
      <c r="D17" s="13"/>
      <c r="E17" s="37"/>
      <c r="F17" s="13"/>
    </row>
    <row r="18" spans="1:6" ht="12.75">
      <c r="A18" s="13" t="s">
        <v>1</v>
      </c>
      <c r="B18" s="13"/>
      <c r="C18" s="13"/>
      <c r="D18" s="13"/>
      <c r="E18" s="37"/>
      <c r="F18" s="13"/>
    </row>
    <row r="19" spans="1:6" ht="12.75">
      <c r="A19" s="13"/>
      <c r="B19" s="13"/>
      <c r="C19" s="13"/>
      <c r="D19" s="13"/>
      <c r="E19" s="37"/>
      <c r="F19" s="13"/>
    </row>
    <row r="20" spans="1:6" ht="12.75">
      <c r="A20" s="12" t="s">
        <v>50</v>
      </c>
      <c r="B20" s="13"/>
      <c r="C20" s="16" t="s">
        <v>0</v>
      </c>
      <c r="D20" s="13"/>
      <c r="E20" s="37"/>
      <c r="F20" s="13"/>
    </row>
    <row r="21" spans="1:6" ht="14.25">
      <c r="A21" s="13" t="s">
        <v>20</v>
      </c>
      <c r="B21" s="13"/>
      <c r="C21" s="23">
        <v>18534.31</v>
      </c>
      <c r="D21" s="13"/>
      <c r="E21" s="37"/>
      <c r="F21" s="14" t="s">
        <v>25</v>
      </c>
    </row>
    <row r="22" spans="1:6" ht="14.25">
      <c r="A22" s="14" t="s">
        <v>23</v>
      </c>
      <c r="B22" s="13"/>
      <c r="C22" s="23">
        <v>69495.73</v>
      </c>
      <c r="D22" s="13"/>
      <c r="E22" s="39"/>
      <c r="F22" s="14" t="s">
        <v>15</v>
      </c>
    </row>
    <row r="23" spans="1:6" ht="14.25">
      <c r="A23" s="13" t="s">
        <v>21</v>
      </c>
      <c r="B23" s="13"/>
      <c r="C23" s="23">
        <v>3706.54</v>
      </c>
      <c r="D23" s="13"/>
      <c r="E23" s="39"/>
      <c r="F23" s="14"/>
    </row>
    <row r="24" spans="1:6" ht="14.25">
      <c r="A24" s="13" t="s">
        <v>22</v>
      </c>
      <c r="B24" s="13"/>
      <c r="C24" s="23">
        <v>9211.82</v>
      </c>
      <c r="D24" s="13"/>
      <c r="E24" s="35">
        <v>4861.89</v>
      </c>
      <c r="F24" s="43" t="s">
        <v>51</v>
      </c>
    </row>
    <row r="25" spans="1:6" ht="14.25">
      <c r="A25" s="13" t="s">
        <v>24</v>
      </c>
      <c r="B25" s="13"/>
      <c r="C25" s="23">
        <v>102144</v>
      </c>
      <c r="D25" s="13"/>
      <c r="E25" s="35">
        <v>10600.9</v>
      </c>
      <c r="F25" s="56" t="s">
        <v>52</v>
      </c>
    </row>
    <row r="26" spans="1:6" ht="14.25">
      <c r="A26" s="13"/>
      <c r="B26" s="13"/>
      <c r="C26" s="23"/>
      <c r="D26" s="13"/>
      <c r="E26" s="23"/>
      <c r="F26" s="45"/>
    </row>
    <row r="27" spans="1:6" ht="15">
      <c r="A27" s="13"/>
      <c r="B27" s="13"/>
      <c r="C27" s="26">
        <f>SUM(C21:C25)</f>
        <v>203092.4</v>
      </c>
      <c r="D27" s="13"/>
      <c r="E27" s="23"/>
      <c r="F27" s="45"/>
    </row>
    <row r="28" spans="1:6" ht="15">
      <c r="A28" s="13"/>
      <c r="B28" s="13"/>
      <c r="C28" s="26"/>
      <c r="D28" s="13"/>
      <c r="E28" s="40"/>
      <c r="F28" s="44"/>
    </row>
    <row r="29" spans="1:6" ht="15">
      <c r="A29" s="13"/>
      <c r="B29" s="13"/>
      <c r="C29" s="26"/>
      <c r="D29" s="13"/>
      <c r="E29" s="40"/>
      <c r="F29" s="13"/>
    </row>
    <row r="30" spans="1:6" ht="15">
      <c r="A30" s="13"/>
      <c r="B30" s="13"/>
      <c r="C30" s="26"/>
      <c r="D30" s="13"/>
      <c r="E30" s="35">
        <f>SUM(E23:E28)</f>
        <v>15462.79</v>
      </c>
      <c r="F30" s="13"/>
    </row>
    <row r="31" spans="1:6" ht="14.25">
      <c r="A31" s="13" t="s">
        <v>3</v>
      </c>
      <c r="B31" s="13"/>
      <c r="C31" s="23">
        <f>E30</f>
        <v>15462.79</v>
      </c>
      <c r="D31" s="13"/>
      <c r="E31" s="37"/>
      <c r="F31" s="13"/>
    </row>
    <row r="32" spans="1:6" ht="15">
      <c r="A32" s="13"/>
      <c r="B32" s="13"/>
      <c r="C32" s="13"/>
      <c r="D32" s="13"/>
      <c r="E32" s="41">
        <f>C17-C33</f>
        <v>0</v>
      </c>
      <c r="F32" s="13"/>
    </row>
    <row r="33" spans="1:6" ht="16.5" thickBot="1">
      <c r="A33" s="15"/>
      <c r="B33" s="15"/>
      <c r="C33" s="30">
        <f>SUM(C27-C31-C32)</f>
        <v>187629.61</v>
      </c>
      <c r="D33" s="15"/>
      <c r="E33" s="42"/>
      <c r="F33" s="1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3.00390625" style="5" customWidth="1"/>
    <col min="2" max="2" width="10.421875" style="5" customWidth="1"/>
    <col min="3" max="3" width="13.57421875" style="5" bestFit="1" customWidth="1"/>
    <col min="4" max="4" width="37.7109375" style="7" customWidth="1"/>
    <col min="5" max="5" width="19.7109375" style="51" customWidth="1"/>
    <col min="6" max="16384" width="9.140625" style="5" customWidth="1"/>
  </cols>
  <sheetData>
    <row r="1" ht="15.75">
      <c r="A1" s="5" t="s">
        <v>5</v>
      </c>
    </row>
    <row r="2" spans="1:4" ht="15.75">
      <c r="A2" s="5" t="s">
        <v>12</v>
      </c>
      <c r="D2" s="33" t="s">
        <v>53</v>
      </c>
    </row>
    <row r="4" ht="15.75">
      <c r="A4" s="5" t="s">
        <v>11</v>
      </c>
    </row>
    <row r="5" spans="1:5" ht="15.75">
      <c r="A5" s="6" t="s">
        <v>6</v>
      </c>
      <c r="B5" s="6" t="s">
        <v>14</v>
      </c>
      <c r="C5" s="6" t="s">
        <v>13</v>
      </c>
      <c r="D5" s="46" t="s">
        <v>7</v>
      </c>
      <c r="E5" s="6" t="s">
        <v>8</v>
      </c>
    </row>
    <row r="6" spans="1:5" ht="15.75">
      <c r="A6" s="9"/>
      <c r="B6" s="32"/>
      <c r="C6" s="8"/>
      <c r="D6" s="47"/>
      <c r="E6" s="10"/>
    </row>
    <row r="7" spans="1:5" ht="16.5" customHeight="1">
      <c r="A7" s="9" t="s">
        <v>33</v>
      </c>
      <c r="B7" s="32"/>
      <c r="C7" s="8" t="s">
        <v>54</v>
      </c>
      <c r="D7" s="47" t="s">
        <v>29</v>
      </c>
      <c r="E7" s="10">
        <v>20</v>
      </c>
    </row>
    <row r="8" spans="1:5" ht="16.5" customHeight="1">
      <c r="A8" s="9" t="s">
        <v>2</v>
      </c>
      <c r="B8" s="32"/>
      <c r="C8" s="8" t="s">
        <v>55</v>
      </c>
      <c r="D8" s="47" t="s">
        <v>2</v>
      </c>
      <c r="E8" s="31">
        <v>8972.68</v>
      </c>
    </row>
    <row r="9" spans="1:5" ht="16.5" customHeight="1">
      <c r="A9" s="9" t="s">
        <v>16</v>
      </c>
      <c r="B9" s="32"/>
      <c r="C9" s="8" t="s">
        <v>56</v>
      </c>
      <c r="D9" s="47" t="s">
        <v>57</v>
      </c>
      <c r="E9" s="10">
        <v>2005.52</v>
      </c>
    </row>
    <row r="10" spans="1:5" ht="16.5" customHeight="1">
      <c r="A10" s="9" t="s">
        <v>17</v>
      </c>
      <c r="B10" s="32"/>
      <c r="C10" s="8" t="s">
        <v>58</v>
      </c>
      <c r="D10" s="47" t="s">
        <v>57</v>
      </c>
      <c r="E10" s="10">
        <v>2856.37</v>
      </c>
    </row>
    <row r="11" spans="1:5" ht="16.5" customHeight="1">
      <c r="A11" s="9" t="s">
        <v>34</v>
      </c>
      <c r="B11" s="32"/>
      <c r="C11" s="8" t="s">
        <v>59</v>
      </c>
      <c r="D11" s="47" t="s">
        <v>35</v>
      </c>
      <c r="E11" s="10">
        <v>92.82</v>
      </c>
    </row>
    <row r="12" spans="1:5" ht="16.5" customHeight="1">
      <c r="A12" s="9" t="s">
        <v>37</v>
      </c>
      <c r="B12" s="32"/>
      <c r="C12" s="8" t="s">
        <v>60</v>
      </c>
      <c r="D12" s="47" t="s">
        <v>38</v>
      </c>
      <c r="E12" s="10">
        <v>122.84</v>
      </c>
    </row>
    <row r="13" spans="1:5" ht="16.5" customHeight="1">
      <c r="A13" s="9" t="s">
        <v>34</v>
      </c>
      <c r="B13" s="32"/>
      <c r="C13" s="8" t="s">
        <v>61</v>
      </c>
      <c r="D13" s="47" t="s">
        <v>45</v>
      </c>
      <c r="E13" s="10">
        <v>216.7</v>
      </c>
    </row>
    <row r="14" spans="1:5" ht="16.5" customHeight="1">
      <c r="A14" s="9" t="s">
        <v>62</v>
      </c>
      <c r="B14" s="32"/>
      <c r="C14" s="8" t="s">
        <v>63</v>
      </c>
      <c r="D14" s="47" t="s">
        <v>43</v>
      </c>
      <c r="E14" s="10">
        <v>975</v>
      </c>
    </row>
    <row r="15" spans="1:5" ht="16.5" customHeight="1">
      <c r="A15" s="9" t="s">
        <v>64</v>
      </c>
      <c r="B15" s="32"/>
      <c r="C15" s="8" t="s">
        <v>65</v>
      </c>
      <c r="D15" s="47" t="s">
        <v>41</v>
      </c>
      <c r="E15" s="10">
        <v>2351.98</v>
      </c>
    </row>
    <row r="16" spans="1:5" ht="16.5" customHeight="1">
      <c r="A16" s="9" t="s">
        <v>39</v>
      </c>
      <c r="B16" s="32"/>
      <c r="C16" s="8" t="s">
        <v>66</v>
      </c>
      <c r="D16" s="47" t="s">
        <v>36</v>
      </c>
      <c r="E16" s="10">
        <v>16.79</v>
      </c>
    </row>
    <row r="17" spans="1:5" ht="16.5" customHeight="1">
      <c r="A17" s="9" t="s">
        <v>67</v>
      </c>
      <c r="B17" s="32"/>
      <c r="C17" s="8" t="s">
        <v>68</v>
      </c>
      <c r="D17" s="47" t="s">
        <v>38</v>
      </c>
      <c r="E17" s="10">
        <v>203.4</v>
      </c>
    </row>
    <row r="18" spans="1:5" ht="16.5" customHeight="1">
      <c r="A18" s="9" t="s">
        <v>40</v>
      </c>
      <c r="B18" s="32"/>
      <c r="C18" s="8" t="s">
        <v>69</v>
      </c>
      <c r="D18" s="47" t="s">
        <v>43</v>
      </c>
      <c r="E18" s="10">
        <v>480</v>
      </c>
    </row>
    <row r="19" spans="1:5" ht="16.5" customHeight="1">
      <c r="A19" s="9" t="s">
        <v>70</v>
      </c>
      <c r="B19" s="32"/>
      <c r="C19" s="8" t="s">
        <v>71</v>
      </c>
      <c r="D19" s="47" t="s">
        <v>43</v>
      </c>
      <c r="E19" s="10">
        <v>264.06</v>
      </c>
    </row>
    <row r="20" spans="1:5" ht="16.5" customHeight="1">
      <c r="A20" s="9" t="s">
        <v>72</v>
      </c>
      <c r="B20" s="32"/>
      <c r="C20" s="8" t="s">
        <v>73</v>
      </c>
      <c r="D20" s="47" t="s">
        <v>74</v>
      </c>
      <c r="E20" s="10">
        <v>16.64</v>
      </c>
    </row>
    <row r="21" spans="1:5" ht="16.5" customHeight="1">
      <c r="A21" s="9" t="s">
        <v>42</v>
      </c>
      <c r="B21" s="32"/>
      <c r="C21" s="8" t="s">
        <v>75</v>
      </c>
      <c r="D21" s="47" t="s">
        <v>76</v>
      </c>
      <c r="E21" s="10">
        <v>22</v>
      </c>
    </row>
    <row r="22" spans="1:5" ht="16.5" customHeight="1">
      <c r="A22" s="9" t="s">
        <v>77</v>
      </c>
      <c r="B22" s="32"/>
      <c r="C22" s="8" t="s">
        <v>78</v>
      </c>
      <c r="D22" s="47" t="s">
        <v>43</v>
      </c>
      <c r="E22" s="10">
        <v>975</v>
      </c>
    </row>
    <row r="23" spans="1:5" ht="16.5" customHeight="1">
      <c r="A23" s="9" t="s">
        <v>79</v>
      </c>
      <c r="B23" s="32"/>
      <c r="C23" s="8" t="s">
        <v>80</v>
      </c>
      <c r="D23" s="47" t="s">
        <v>81</v>
      </c>
      <c r="E23" s="10">
        <v>2200</v>
      </c>
    </row>
    <row r="24" spans="1:5" ht="16.5" customHeight="1">
      <c r="A24" s="9" t="s">
        <v>44</v>
      </c>
      <c r="B24" s="32"/>
      <c r="C24" s="8" t="s">
        <v>82</v>
      </c>
      <c r="D24" s="47" t="s">
        <v>26</v>
      </c>
      <c r="E24" s="10">
        <v>61.89</v>
      </c>
    </row>
    <row r="25" spans="1:5" ht="16.5" customHeight="1">
      <c r="A25" s="9" t="s">
        <v>32</v>
      </c>
      <c r="B25" s="32"/>
      <c r="C25" s="8" t="s">
        <v>83</v>
      </c>
      <c r="D25" s="47" t="s">
        <v>84</v>
      </c>
      <c r="E25" s="10">
        <v>640.03</v>
      </c>
    </row>
    <row r="26" spans="1:5" ht="16.5" customHeight="1">
      <c r="A26" s="9" t="s">
        <v>85</v>
      </c>
      <c r="B26" s="32"/>
      <c r="C26" s="8" t="s">
        <v>86</v>
      </c>
      <c r="D26" s="47" t="s">
        <v>26</v>
      </c>
      <c r="E26" s="10">
        <v>1434.05</v>
      </c>
    </row>
    <row r="27" spans="1:5" ht="16.5" customHeight="1">
      <c r="A27" s="9" t="s">
        <v>18</v>
      </c>
      <c r="B27" s="32"/>
      <c r="C27" s="8" t="s">
        <v>87</v>
      </c>
      <c r="D27" s="47" t="s">
        <v>88</v>
      </c>
      <c r="E27" s="10">
        <v>119.31</v>
      </c>
    </row>
    <row r="28" spans="1:5" ht="16.5" customHeight="1">
      <c r="A28" s="9" t="s">
        <v>89</v>
      </c>
      <c r="B28" s="32"/>
      <c r="C28" s="8" t="s">
        <v>90</v>
      </c>
      <c r="D28" s="47" t="s">
        <v>91</v>
      </c>
      <c r="E28" s="10">
        <v>74.8</v>
      </c>
    </row>
    <row r="29" spans="1:5" ht="16.5" customHeight="1">
      <c r="A29" s="9" t="s">
        <v>19</v>
      </c>
      <c r="B29" s="32"/>
      <c r="C29" s="8" t="s">
        <v>92</v>
      </c>
      <c r="D29" s="47" t="s">
        <v>93</v>
      </c>
      <c r="E29" s="10">
        <v>670.24</v>
      </c>
    </row>
    <row r="30" spans="1:5" ht="16.5" customHeight="1">
      <c r="A30" s="9" t="s">
        <v>94</v>
      </c>
      <c r="B30" s="32"/>
      <c r="C30" s="8" t="s">
        <v>95</v>
      </c>
      <c r="D30" s="47" t="s">
        <v>96</v>
      </c>
      <c r="E30" s="10">
        <v>7.2</v>
      </c>
    </row>
    <row r="31" spans="1:5" ht="16.5" customHeight="1">
      <c r="A31" s="9" t="s">
        <v>30</v>
      </c>
      <c r="B31" s="32"/>
      <c r="C31" s="8" t="s">
        <v>97</v>
      </c>
      <c r="D31" s="48" t="s">
        <v>98</v>
      </c>
      <c r="E31" s="10">
        <v>38.4</v>
      </c>
    </row>
    <row r="32" spans="1:5" ht="16.5" customHeight="1">
      <c r="A32" s="9" t="s">
        <v>99</v>
      </c>
      <c r="B32" s="32"/>
      <c r="C32" s="8" t="s">
        <v>100</v>
      </c>
      <c r="D32" s="49" t="s">
        <v>101</v>
      </c>
      <c r="E32" s="10">
        <v>30.11</v>
      </c>
    </row>
    <row r="33" spans="1:5" ht="16.5" customHeight="1">
      <c r="A33" s="9"/>
      <c r="B33" s="32"/>
      <c r="C33" s="8"/>
      <c r="D33" s="49"/>
      <c r="E33" s="10"/>
    </row>
    <row r="34" spans="1:5" ht="16.5" customHeight="1">
      <c r="A34" s="9"/>
      <c r="B34" s="32"/>
      <c r="C34" s="8"/>
      <c r="D34" s="49"/>
      <c r="E34" s="10"/>
    </row>
    <row r="35" spans="1:5" ht="16.5" customHeight="1">
      <c r="A35" s="9"/>
      <c r="B35" s="32"/>
      <c r="C35" s="8"/>
      <c r="D35" s="49"/>
      <c r="E35" s="10"/>
    </row>
    <row r="36" spans="1:5" ht="15.75">
      <c r="A36" s="9"/>
      <c r="B36" s="32"/>
      <c r="C36" s="8"/>
      <c r="D36" s="49"/>
      <c r="E36" s="10"/>
    </row>
    <row r="37" spans="1:5" ht="15.75">
      <c r="A37" s="9"/>
      <c r="B37" s="8"/>
      <c r="C37" s="8"/>
      <c r="D37" s="49"/>
      <c r="E37" s="10"/>
    </row>
    <row r="38" spans="1:5" ht="15.75">
      <c r="A38" s="9"/>
      <c r="B38" s="3"/>
      <c r="C38" s="8"/>
      <c r="D38" s="49"/>
      <c r="E38" s="10"/>
    </row>
    <row r="39" spans="1:5" ht="15.75">
      <c r="A39" s="9"/>
      <c r="B39" s="3"/>
      <c r="C39" s="8"/>
      <c r="D39" s="49"/>
      <c r="E39" s="10"/>
    </row>
    <row r="40" spans="1:5" ht="15.75">
      <c r="A40" s="9"/>
      <c r="B40" s="3"/>
      <c r="C40" s="8"/>
      <c r="D40" s="49"/>
      <c r="E40" s="10"/>
    </row>
    <row r="41" spans="1:5" ht="15.75">
      <c r="A41" s="9"/>
      <c r="B41" s="3"/>
      <c r="C41" s="8"/>
      <c r="D41" s="49"/>
      <c r="E41" s="10"/>
    </row>
    <row r="42" spans="1:5" ht="15.75">
      <c r="A42" s="9"/>
      <c r="B42" s="3"/>
      <c r="C42" s="8"/>
      <c r="D42" s="49"/>
      <c r="E42" s="10"/>
    </row>
    <row r="43" spans="1:5" ht="15.75">
      <c r="A43" s="9"/>
      <c r="B43" s="3"/>
      <c r="C43" s="8"/>
      <c r="D43" s="49"/>
      <c r="E43" s="10"/>
    </row>
    <row r="44" spans="1:5" ht="15.75">
      <c r="A44" s="9"/>
      <c r="B44" s="3"/>
      <c r="C44" s="8"/>
      <c r="D44" s="57"/>
      <c r="E44" s="10"/>
    </row>
    <row r="45" spans="1:5" ht="15.75">
      <c r="A45" s="9"/>
      <c r="B45" s="3"/>
      <c r="C45" s="8"/>
      <c r="D45" s="49"/>
      <c r="E45" s="10"/>
    </row>
    <row r="46" spans="1:5" ht="15.75">
      <c r="A46" s="9"/>
      <c r="B46" s="3"/>
      <c r="C46" s="8"/>
      <c r="D46" s="58"/>
      <c r="E46" s="10"/>
    </row>
    <row r="47" spans="1:5" ht="21.75" customHeight="1">
      <c r="A47" s="9"/>
      <c r="B47" s="4"/>
      <c r="C47" s="8"/>
      <c r="D47" s="58"/>
      <c r="E47" s="10"/>
    </row>
    <row r="48" spans="1:5" ht="15.75">
      <c r="A48" s="9" t="s">
        <v>102</v>
      </c>
      <c r="B48" s="4"/>
      <c r="C48" s="8" t="s">
        <v>102</v>
      </c>
      <c r="D48" s="59"/>
      <c r="E48" s="10" t="s">
        <v>102</v>
      </c>
    </row>
    <row r="49" spans="1:5" ht="15.75" customHeight="1">
      <c r="A49" s="2"/>
      <c r="B49" s="4"/>
      <c r="C49" s="4"/>
      <c r="D49" s="50"/>
      <c r="E49" s="31"/>
    </row>
    <row r="50" spans="4:5" ht="15.75">
      <c r="D50" s="60"/>
      <c r="E50" s="10"/>
    </row>
    <row r="51" spans="4:5" ht="15.75">
      <c r="D51" s="60" t="s">
        <v>31</v>
      </c>
      <c r="E51" s="10">
        <f>SUM(E6:E50)</f>
        <v>24867.830000000005</v>
      </c>
    </row>
    <row r="52" spans="4:5" ht="15.75">
      <c r="D52" s="60" t="s">
        <v>10</v>
      </c>
      <c r="E52" s="10"/>
    </row>
    <row r="53" spans="4:5" ht="15.75">
      <c r="D53" s="60" t="s">
        <v>9</v>
      </c>
      <c r="E53" s="10"/>
    </row>
    <row r="54" spans="4:5" ht="15.75">
      <c r="D54" s="60" t="s">
        <v>103</v>
      </c>
      <c r="E54" s="10"/>
    </row>
    <row r="55" ht="15.75">
      <c r="E55" s="52"/>
    </row>
    <row r="56" ht="15.75">
      <c r="E56" s="52"/>
    </row>
    <row r="57" ht="15.75">
      <c r="E57" s="52"/>
    </row>
    <row r="58" ht="15.75">
      <c r="E58" s="52"/>
    </row>
    <row r="59" ht="15.75">
      <c r="E59" s="52"/>
    </row>
    <row r="60" ht="15.75">
      <c r="E60" s="52"/>
    </row>
    <row r="61" ht="15.75">
      <c r="E61" s="52"/>
    </row>
    <row r="62" ht="15.75">
      <c r="E62" s="52"/>
    </row>
    <row r="63" ht="15.75">
      <c r="E63" s="52"/>
    </row>
    <row r="64" ht="15.75">
      <c r="E64" s="52"/>
    </row>
    <row r="65" ht="15.75">
      <c r="E65" s="52"/>
    </row>
    <row r="66" ht="15.75">
      <c r="E66" s="52"/>
    </row>
    <row r="67" ht="15.75">
      <c r="E67" s="52"/>
    </row>
    <row r="68" ht="15.75">
      <c r="E68" s="52"/>
    </row>
    <row r="69" ht="15.75">
      <c r="E69" s="52"/>
    </row>
    <row r="70" ht="15.75">
      <c r="E70" s="52"/>
    </row>
    <row r="71" ht="15.75">
      <c r="E71" s="52"/>
    </row>
    <row r="72" ht="15.75">
      <c r="E72" s="52"/>
    </row>
    <row r="73" ht="15.75">
      <c r="E73" s="52"/>
    </row>
    <row r="74" ht="15.75">
      <c r="E74" s="52"/>
    </row>
    <row r="75" ht="15.75">
      <c r="E75" s="52"/>
    </row>
    <row r="76" ht="15.75">
      <c r="E76" s="52"/>
    </row>
    <row r="77" ht="15.75">
      <c r="E77" s="52"/>
    </row>
    <row r="78" ht="15.75">
      <c r="E78" s="52"/>
    </row>
    <row r="79" ht="15.75">
      <c r="E79" s="52"/>
    </row>
    <row r="80" ht="15.75">
      <c r="E80" s="52"/>
    </row>
    <row r="81" ht="15.75">
      <c r="E81" s="52"/>
    </row>
    <row r="82" ht="15.75">
      <c r="E82" s="52"/>
    </row>
    <row r="83" ht="15.75">
      <c r="E83" s="52"/>
    </row>
    <row r="84" ht="15.75">
      <c r="E84" s="52"/>
    </row>
    <row r="85" ht="15.75">
      <c r="E85" s="52"/>
    </row>
    <row r="86" ht="15.75">
      <c r="E86" s="52"/>
    </row>
    <row r="87" ht="15.75">
      <c r="E87" s="52"/>
    </row>
    <row r="88" ht="15.75">
      <c r="E88" s="52"/>
    </row>
    <row r="89" ht="15.75">
      <c r="E89" s="11"/>
    </row>
    <row r="90" ht="15.75">
      <c r="E90" s="54"/>
    </row>
    <row r="91" ht="15.75">
      <c r="E91" s="55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34"/>
    </row>
    <row r="97" ht="15.75">
      <c r="E97" s="52"/>
    </row>
    <row r="98" ht="15.75">
      <c r="E98" s="52"/>
    </row>
    <row r="99" ht="15.75">
      <c r="E99" s="53"/>
    </row>
    <row r="100" ht="15.75">
      <c r="E100" s="53"/>
    </row>
    <row r="101" ht="15.75">
      <c r="E101" s="52"/>
    </row>
    <row r="102" ht="15.75">
      <c r="E102" s="52"/>
    </row>
    <row r="103" ht="15.75">
      <c r="E103" s="52"/>
    </row>
    <row r="104" ht="15.75">
      <c r="E104" s="52"/>
    </row>
    <row r="105" ht="15.75">
      <c r="E105" s="52"/>
    </row>
    <row r="106" ht="15.75">
      <c r="E106" s="5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Dodd</dc:creator>
  <cp:keywords/>
  <dc:description/>
  <cp:lastModifiedBy>WTC</cp:lastModifiedBy>
  <cp:lastPrinted>2018-03-08T13:58:00Z</cp:lastPrinted>
  <dcterms:created xsi:type="dcterms:W3CDTF">2000-06-05T13:21:36Z</dcterms:created>
  <dcterms:modified xsi:type="dcterms:W3CDTF">2018-03-08T13:58:07Z</dcterms:modified>
  <cp:category/>
  <cp:version/>
  <cp:contentType/>
  <cp:contentStatus/>
</cp:coreProperties>
</file>